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95" windowHeight="12525" activeTab="1"/>
  </bookViews>
  <sheets>
    <sheet name="Перечень" sheetId="1" r:id="rId1"/>
    <sheet name="расчет" sheetId="2" r:id="rId2"/>
  </sheets>
  <calcPr calcId="144525"/>
</workbook>
</file>

<file path=xl/calcChain.xml><?xml version="1.0" encoding="utf-8"?>
<calcChain xmlns="http://schemas.openxmlformats.org/spreadsheetml/2006/main">
  <c r="F12" i="1" l="1"/>
  <c r="D12" i="1" s="1"/>
  <c r="E12" i="1"/>
  <c r="D10" i="1"/>
  <c r="D11" i="1"/>
  <c r="D9" i="1"/>
  <c r="G13" i="2"/>
  <c r="G14" i="2"/>
  <c r="G12" i="2"/>
  <c r="F15" i="2"/>
  <c r="G15" i="2" s="1"/>
  <c r="E15" i="2"/>
  <c r="C12" i="2"/>
  <c r="C15" i="2"/>
  <c r="D15" i="2"/>
  <c r="B15" i="2"/>
  <c r="C14" i="2"/>
  <c r="D14" i="2" s="1"/>
  <c r="C13" i="2"/>
  <c r="D13" i="2" s="1"/>
  <c r="D12" i="2"/>
  <c r="C7" i="2"/>
  <c r="B5" i="2"/>
  <c r="C6" i="2"/>
</calcChain>
</file>

<file path=xl/sharedStrings.xml><?xml version="1.0" encoding="utf-8"?>
<sst xmlns="http://schemas.openxmlformats.org/spreadsheetml/2006/main" count="54" uniqueCount="46">
  <si>
    <t>№ п/п</t>
  </si>
  <si>
    <t>Срок реализации</t>
  </si>
  <si>
    <t>Мэр (глава администрации муниципального образования)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</si>
  <si>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</si>
  <si>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</si>
  <si>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</si>
  <si>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</si>
  <si>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</si>
  <si>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</si>
  <si>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м.п.</t>
  </si>
  <si>
    <t xml:space="preserve"> (расшифровка подписи)    </t>
  </si>
  <si>
    <t xml:space="preserve">    (№ телефона, е-mail)</t>
  </si>
  <si>
    <t>___________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</si>
  <si>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</si>
  <si>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t>Наименование мероприятия</t>
  </si>
  <si>
    <t>Руководитель финансового органа администрации
 городского округа (поселения)</t>
  </si>
  <si>
    <t>Пункт 
статьи ФЗ от 06.10.2003 г.
 № 131-ФЗ «Об общих принципах организации местного самоуправления в Российской Федерации»</t>
  </si>
  <si>
    <t>(наименование городского округа, поселения, муниципального района)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</si>
  <si>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</si>
  <si>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Приложение 1</t>
  </si>
  <si>
    <t>Перечень проектов народных инициатив на 2018 год</t>
  </si>
  <si>
    <t>до 29 декабря 2018 года</t>
  </si>
  <si>
    <t>*Объем финансирования из местного бюджета указывается по всем мероприятиям, включенным в перечень проектов народных инициатив. Процент финансирования каждого мероприятия из местного бюджета устанавливается одинаковым, но не ниже минимального размера, указанного в распределении субсидий.</t>
  </si>
  <si>
    <t>МУНИЦИПАЛЬНОЕ ОБРАЗОВАНИЕ "ОЛОНКИ"</t>
  </si>
  <si>
    <t>Приобретение и монтаж детской площадки в д.Шипняговка</t>
  </si>
  <si>
    <t>Текущий ремонт здания "Музей им. декабриста В.Ф.Раевского" МО "Олонки"</t>
  </si>
  <si>
    <t>Благоустройство рекреационного парка по адресу с.Олонки, ул. Руслана Хомколова</t>
  </si>
  <si>
    <t>расчет объема финансирования</t>
  </si>
  <si>
    <t>789100/797071</t>
  </si>
  <si>
    <t>итого</t>
  </si>
  <si>
    <t>процент ОБ</t>
  </si>
  <si>
    <t>процент МБ</t>
  </si>
  <si>
    <t>7971/797071</t>
  </si>
  <si>
    <t>общая сумма</t>
  </si>
  <si>
    <t>ОБ</t>
  </si>
  <si>
    <t>МБ</t>
  </si>
  <si>
    <t>ОБ округл</t>
  </si>
  <si>
    <t>МБ округл</t>
  </si>
  <si>
    <t>итого по мероприятию</t>
  </si>
  <si>
    <t>мероприятие</t>
  </si>
  <si>
    <t>14.1.15</t>
  </si>
  <si>
    <t>14.1.12</t>
  </si>
  <si>
    <t xml:space="preserve">  ( С.Н.Нефедьев )  </t>
  </si>
  <si>
    <t xml:space="preserve">  (И.В.Соколова)   </t>
  </si>
  <si>
    <r>
      <t xml:space="preserve"> </t>
    </r>
    <r>
      <rPr>
        <u/>
        <sz val="14"/>
        <rFont val="Times New Roman"/>
        <family val="1"/>
        <charset val="204"/>
      </rPr>
      <t xml:space="preserve">  ( Н.А.Федурина)  </t>
    </r>
  </si>
  <si>
    <t xml:space="preserve">     (  тел. 83953892237; olonki2011@mail.ru)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</si>
</sst>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"/>
  </numFmts>
  <fonts count="14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wrapText="1"/>
    </xf>
    <xf numFmtId="0" fontId="13" fillId="0" borderId="0" xfId="0" applyFont="1"/>
    <xf numFmtId="0" fontId="13" fillId="0" borderId="1" xfId="0" applyFont="1" applyBorder="1"/>
    <xf numFmtId="164" fontId="13" fillId="0" borderId="1" xfId="0" applyNumberFormat="1" applyFont="1" applyBorder="1"/>
    <xf numFmtId="0" fontId="0" fillId="0" borderId="1" xfId="0" applyBorder="1"/>
    <xf numFmtId="0" fontId="5" fillId="0" borderId="1" xfId="0" applyFont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="75" zoomScaleSheetLayoutView="75" workbookViewId="0">
      <selection activeCell="J10" sqref="J10"/>
    </sheetView>
  </sheetViews>
  <sheetFormatPr defaultRowHeight="12.75" x14ac:dyDescent="0.2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16.42578125" customWidth="1"/>
    <col min="6" max="6" width="16.5703125" customWidth="1"/>
    <col min="7" max="7" width="32.7109375" customWidth="1"/>
  </cols>
  <sheetData>
    <row r="1" spans="1:9" ht="18.75" x14ac:dyDescent="0.3">
      <c r="G1" s="22" t="s">
        <v>19</v>
      </c>
      <c r="H1" s="21"/>
      <c r="I1" s="21"/>
    </row>
    <row r="2" spans="1:9" ht="21" customHeight="1" x14ac:dyDescent="0.3">
      <c r="A2" s="31" t="s">
        <v>20</v>
      </c>
      <c r="B2" s="32"/>
      <c r="C2" s="32"/>
      <c r="D2" s="32"/>
      <c r="E2" s="32"/>
      <c r="F2" s="32"/>
      <c r="G2" s="32"/>
    </row>
    <row r="3" spans="1:9" ht="12.75" customHeight="1" x14ac:dyDescent="0.3">
      <c r="A3" s="3"/>
      <c r="B3" s="4"/>
      <c r="C3" s="4"/>
      <c r="D3" s="4"/>
      <c r="E3" s="4"/>
      <c r="F3" s="4"/>
      <c r="G3" s="4"/>
    </row>
    <row r="4" spans="1:9" ht="27" customHeight="1" x14ac:dyDescent="0.3">
      <c r="A4" s="3"/>
      <c r="B4" s="33" t="s">
        <v>23</v>
      </c>
      <c r="C4" s="33"/>
      <c r="D4" s="33"/>
      <c r="E4" s="33"/>
      <c r="F4" s="33"/>
      <c r="G4" s="33"/>
    </row>
    <row r="5" spans="1:9" ht="15.6" customHeight="1" x14ac:dyDescent="0.3">
      <c r="A5" s="37" t="s">
        <v>17</v>
      </c>
      <c r="B5" s="37"/>
      <c r="C5" s="37"/>
      <c r="D5" s="37"/>
      <c r="E5" s="37"/>
      <c r="F5" s="37"/>
      <c r="G5" s="37"/>
    </row>
    <row r="6" spans="1:9" ht="18.75" x14ac:dyDescent="0.3">
      <c r="A6" s="5"/>
      <c r="B6" s="2"/>
      <c r="C6" s="2"/>
      <c r="D6" s="2"/>
      <c r="E6" s="2"/>
      <c r="F6" s="2"/>
      <c r="G6" s="2"/>
    </row>
    <row r="7" spans="1:9" s="1" customFormat="1" ht="25.9" customHeight="1" x14ac:dyDescent="0.2">
      <c r="A7" s="36" t="s">
        <v>0</v>
      </c>
      <c r="B7" s="36" t="s">
        <v>14</v>
      </c>
      <c r="C7" s="34" t="s">
        <v>1</v>
      </c>
      <c r="D7" s="34" t="s">
        <v>7</v>
      </c>
      <c r="E7" s="29" t="s">
        <v>6</v>
      </c>
      <c r="F7" s="30"/>
      <c r="G7" s="34" t="s">
        <v>16</v>
      </c>
    </row>
    <row r="8" spans="1:9" ht="101.25" customHeight="1" x14ac:dyDescent="0.2">
      <c r="A8" s="36"/>
      <c r="B8" s="36"/>
      <c r="C8" s="35"/>
      <c r="D8" s="35"/>
      <c r="E8" s="19" t="s">
        <v>8</v>
      </c>
      <c r="F8" s="20" t="s">
        <v>18</v>
      </c>
      <c r="G8" s="35"/>
    </row>
    <row r="9" spans="1:9" ht="39.75" customHeight="1" x14ac:dyDescent="0.3">
      <c r="A9" s="10">
        <v>1</v>
      </c>
      <c r="B9" s="23" t="s">
        <v>24</v>
      </c>
      <c r="C9" s="40" t="s">
        <v>21</v>
      </c>
      <c r="D9" s="28">
        <f>E9+F9</f>
        <v>99000</v>
      </c>
      <c r="E9" s="28">
        <v>98009.96</v>
      </c>
      <c r="F9" s="23">
        <v>990.04</v>
      </c>
      <c r="G9" s="44" t="s">
        <v>40</v>
      </c>
    </row>
    <row r="10" spans="1:9" ht="37.5" x14ac:dyDescent="0.3">
      <c r="A10" s="10">
        <v>2</v>
      </c>
      <c r="B10" s="23" t="s">
        <v>25</v>
      </c>
      <c r="C10" s="40"/>
      <c r="D10" s="28">
        <f t="shared" ref="D10:D11" si="0">E10+F10</f>
        <v>350000</v>
      </c>
      <c r="E10" s="28">
        <v>346499.87</v>
      </c>
      <c r="F10" s="23">
        <v>3500.13</v>
      </c>
      <c r="G10" s="44" t="s">
        <v>41</v>
      </c>
    </row>
    <row r="11" spans="1:9" ht="37.5" x14ac:dyDescent="0.3">
      <c r="A11" s="10">
        <v>3</v>
      </c>
      <c r="B11" s="23" t="s">
        <v>26</v>
      </c>
      <c r="C11" s="40"/>
      <c r="D11" s="28">
        <f t="shared" si="0"/>
        <v>348071</v>
      </c>
      <c r="E11" s="28">
        <v>344590.16</v>
      </c>
      <c r="F11" s="23">
        <v>3480.84</v>
      </c>
      <c r="G11" s="44" t="s">
        <v>40</v>
      </c>
    </row>
    <row r="12" spans="1:9" ht="18.75" x14ac:dyDescent="0.3">
      <c r="A12" s="42" t="s">
        <v>13</v>
      </c>
      <c r="B12" s="42"/>
      <c r="C12" s="41"/>
      <c r="D12" s="28">
        <f>E12+F12</f>
        <v>797071</v>
      </c>
      <c r="E12" s="11">
        <f>SUM(E9:E11)</f>
        <v>789099.99</v>
      </c>
      <c r="F12" s="12">
        <f>SUM(F9:F11)</f>
        <v>7971.01</v>
      </c>
      <c r="G12" s="12"/>
    </row>
    <row r="13" spans="1:9" x14ac:dyDescent="0.2">
      <c r="A13" s="6"/>
      <c r="B13" s="2"/>
      <c r="C13" s="2"/>
      <c r="D13" s="2"/>
      <c r="E13" s="2"/>
      <c r="F13" s="2"/>
      <c r="G13" s="2"/>
    </row>
    <row r="14" spans="1:9" ht="28.5" customHeight="1" x14ac:dyDescent="0.2">
      <c r="A14" s="43" t="s">
        <v>22</v>
      </c>
      <c r="B14" s="43"/>
      <c r="C14" s="43"/>
      <c r="D14" s="43"/>
      <c r="E14" s="43"/>
      <c r="F14" s="43"/>
      <c r="G14" s="43"/>
    </row>
    <row r="16" spans="1:9" ht="27" customHeight="1" x14ac:dyDescent="0.3">
      <c r="A16" s="39" t="s">
        <v>2</v>
      </c>
      <c r="B16" s="39"/>
      <c r="C16" s="39"/>
      <c r="D16" s="8" t="s">
        <v>12</v>
      </c>
      <c r="E16" s="8"/>
      <c r="F16" s="7"/>
      <c r="G16" s="45" t="s">
        <v>42</v>
      </c>
    </row>
    <row r="17" spans="1:7" s="15" customFormat="1" ht="20.25" customHeight="1" x14ac:dyDescent="0.2">
      <c r="A17" s="38" t="s">
        <v>9</v>
      </c>
      <c r="B17" s="38"/>
      <c r="C17" s="38"/>
      <c r="D17" s="13" t="s">
        <v>3</v>
      </c>
      <c r="E17" s="13"/>
      <c r="F17" s="14"/>
      <c r="G17" s="13" t="s">
        <v>4</v>
      </c>
    </row>
    <row r="18" spans="1:7" ht="42.6" customHeight="1" x14ac:dyDescent="0.3">
      <c r="A18" s="39" t="s">
        <v>15</v>
      </c>
      <c r="B18" s="39"/>
      <c r="C18" s="39"/>
      <c r="D18" s="8" t="s">
        <v>12</v>
      </c>
      <c r="E18" s="8"/>
      <c r="F18" s="7"/>
      <c r="G18" s="45" t="s">
        <v>43</v>
      </c>
    </row>
    <row r="19" spans="1:7" s="18" customFormat="1" ht="15" x14ac:dyDescent="0.25">
      <c r="A19" s="16"/>
      <c r="B19" s="17"/>
      <c r="C19" s="17"/>
      <c r="D19" s="16" t="s">
        <v>3</v>
      </c>
      <c r="E19" s="16"/>
      <c r="F19" s="17"/>
      <c r="G19" s="16" t="s">
        <v>4</v>
      </c>
    </row>
    <row r="20" spans="1:7" ht="11.25" customHeight="1" x14ac:dyDescent="0.3">
      <c r="A20" s="8"/>
      <c r="B20" s="7"/>
      <c r="C20" s="7"/>
      <c r="D20" s="8"/>
      <c r="E20" s="8"/>
      <c r="F20" s="7"/>
      <c r="G20" s="8"/>
    </row>
    <row r="21" spans="1:7" ht="37.5" x14ac:dyDescent="0.3">
      <c r="A21" s="39" t="s">
        <v>5</v>
      </c>
      <c r="B21" s="39"/>
      <c r="C21" s="39"/>
      <c r="D21" s="8" t="s">
        <v>12</v>
      </c>
      <c r="E21" s="46" t="s">
        <v>44</v>
      </c>
      <c r="F21" s="46"/>
      <c r="G21" s="9" t="s">
        <v>45</v>
      </c>
    </row>
    <row r="22" spans="1:7" s="15" customFormat="1" ht="31.5" customHeight="1" x14ac:dyDescent="0.2">
      <c r="A22" s="38"/>
      <c r="B22" s="38"/>
      <c r="C22" s="38"/>
      <c r="D22" s="13" t="s">
        <v>3</v>
      </c>
      <c r="E22" s="38" t="s">
        <v>10</v>
      </c>
      <c r="F22" s="38"/>
      <c r="G22" s="13" t="s">
        <v>11</v>
      </c>
    </row>
    <row r="23" spans="1:7" ht="18.75" x14ac:dyDescent="0.3">
      <c r="A23" s="7"/>
      <c r="B23" s="7"/>
      <c r="C23" s="7"/>
      <c r="D23" s="7"/>
      <c r="E23" s="7"/>
      <c r="F23" s="7"/>
    </row>
    <row r="24" spans="1:7" ht="18.75" x14ac:dyDescent="0.3">
      <c r="A24" s="7"/>
      <c r="B24" s="7"/>
      <c r="C24" s="7"/>
      <c r="D24" s="7"/>
      <c r="E24" s="7"/>
      <c r="F24" s="7"/>
    </row>
    <row r="25" spans="1:7" ht="15.6" customHeight="1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ht="15.6" customHeight="1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</sheetData>
  <mergeCells count="19">
    <mergeCell ref="A17:C17"/>
    <mergeCell ref="A16:C16"/>
    <mergeCell ref="C9:C12"/>
    <mergeCell ref="E21:F21"/>
    <mergeCell ref="E22:F22"/>
    <mergeCell ref="A12:B12"/>
    <mergeCell ref="A22:C22"/>
    <mergeCell ref="A18:C18"/>
    <mergeCell ref="A21:C21"/>
    <mergeCell ref="A14:G14"/>
    <mergeCell ref="E7:F7"/>
    <mergeCell ref="A2:G2"/>
    <mergeCell ref="B4:G4"/>
    <mergeCell ref="D7:D8"/>
    <mergeCell ref="G7:G8"/>
    <mergeCell ref="A7:A8"/>
    <mergeCell ref="A5:G5"/>
    <mergeCell ref="B7:B8"/>
    <mergeCell ref="C7:C8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B29" sqref="B29"/>
    </sheetView>
  </sheetViews>
  <sheetFormatPr defaultRowHeight="12.75" x14ac:dyDescent="0.2"/>
  <cols>
    <col min="1" max="1" width="18.7109375" customWidth="1"/>
    <col min="2" max="2" width="21.140625" customWidth="1"/>
    <col min="3" max="3" width="32.85546875" customWidth="1"/>
    <col min="4" max="4" width="24.7109375" customWidth="1"/>
    <col min="5" max="5" width="19.140625" customWidth="1"/>
    <col min="6" max="6" width="18" customWidth="1"/>
    <col min="7" max="7" width="20.28515625" customWidth="1"/>
  </cols>
  <sheetData>
    <row r="1" spans="1:8" ht="18" x14ac:dyDescent="0.25">
      <c r="A1" s="24" t="s">
        <v>27</v>
      </c>
      <c r="B1" s="24"/>
      <c r="C1" s="24"/>
      <c r="D1" s="24"/>
      <c r="E1" s="24"/>
      <c r="F1" s="24"/>
      <c r="G1" s="24"/>
    </row>
    <row r="2" spans="1:8" ht="18" x14ac:dyDescent="0.25">
      <c r="A2" s="24"/>
      <c r="B2" s="24"/>
      <c r="C2" s="24"/>
      <c r="D2" s="24"/>
      <c r="E2" s="24"/>
      <c r="F2" s="24"/>
      <c r="G2" s="24"/>
    </row>
    <row r="3" spans="1:8" ht="18" x14ac:dyDescent="0.25">
      <c r="A3" s="25" t="s">
        <v>34</v>
      </c>
      <c r="B3" s="25">
        <v>789100</v>
      </c>
      <c r="C3" s="25"/>
      <c r="D3" s="24"/>
      <c r="E3" s="24"/>
      <c r="F3" s="24"/>
      <c r="G3" s="24"/>
    </row>
    <row r="4" spans="1:8" ht="18" x14ac:dyDescent="0.25">
      <c r="A4" s="25" t="s">
        <v>35</v>
      </c>
      <c r="B4" s="25">
        <v>7971</v>
      </c>
      <c r="C4" s="25"/>
      <c r="D4" s="24"/>
      <c r="E4" s="24"/>
      <c r="F4" s="24"/>
      <c r="G4" s="24"/>
    </row>
    <row r="5" spans="1:8" ht="18" x14ac:dyDescent="0.25">
      <c r="A5" s="25" t="s">
        <v>29</v>
      </c>
      <c r="B5" s="25">
        <f>B3+B4</f>
        <v>797071</v>
      </c>
      <c r="C5" s="25"/>
      <c r="D5" s="24"/>
      <c r="E5" s="24"/>
      <c r="F5" s="24"/>
      <c r="G5" s="24"/>
    </row>
    <row r="6" spans="1:8" ht="18" x14ac:dyDescent="0.25">
      <c r="A6" s="25" t="s">
        <v>30</v>
      </c>
      <c r="B6" s="25" t="s">
        <v>28</v>
      </c>
      <c r="C6" s="26">
        <f>789100/797071</f>
        <v>0.98999963616791975</v>
      </c>
      <c r="D6" s="24"/>
      <c r="E6" s="24"/>
      <c r="F6" s="24"/>
      <c r="G6" s="24"/>
    </row>
    <row r="7" spans="1:8" ht="18" x14ac:dyDescent="0.25">
      <c r="A7" s="25" t="s">
        <v>31</v>
      </c>
      <c r="B7" s="25" t="s">
        <v>32</v>
      </c>
      <c r="C7" s="26">
        <f>7971/797071</f>
        <v>1.0000363832080203E-2</v>
      </c>
      <c r="D7" s="24"/>
      <c r="E7" s="24"/>
      <c r="F7" s="24"/>
      <c r="G7" s="24"/>
    </row>
    <row r="8" spans="1:8" ht="18" x14ac:dyDescent="0.25">
      <c r="A8" s="24"/>
      <c r="B8" s="24"/>
      <c r="C8" s="24"/>
      <c r="D8" s="24"/>
      <c r="E8" s="24"/>
      <c r="F8" s="24"/>
      <c r="G8" s="24"/>
    </row>
    <row r="9" spans="1:8" ht="18" x14ac:dyDescent="0.25">
      <c r="A9" s="24"/>
      <c r="B9" s="24"/>
      <c r="C9" s="24"/>
      <c r="D9" s="24"/>
      <c r="E9" s="24"/>
      <c r="F9" s="24"/>
      <c r="G9" s="24"/>
    </row>
    <row r="10" spans="1:8" ht="18" x14ac:dyDescent="0.25">
      <c r="A10" s="24"/>
      <c r="B10" s="24"/>
      <c r="C10" s="24"/>
      <c r="D10" s="24"/>
      <c r="E10" s="24"/>
      <c r="F10" s="24"/>
      <c r="G10" s="24"/>
    </row>
    <row r="11" spans="1:8" ht="18" x14ac:dyDescent="0.25">
      <c r="A11" s="25" t="s">
        <v>39</v>
      </c>
      <c r="B11" s="25" t="s">
        <v>33</v>
      </c>
      <c r="C11" s="25" t="s">
        <v>34</v>
      </c>
      <c r="D11" s="25" t="s">
        <v>35</v>
      </c>
      <c r="E11" s="25" t="s">
        <v>36</v>
      </c>
      <c r="F11" s="25" t="s">
        <v>37</v>
      </c>
      <c r="G11" s="25" t="s">
        <v>38</v>
      </c>
      <c r="H11" s="27"/>
    </row>
    <row r="12" spans="1:8" ht="18" x14ac:dyDescent="0.25">
      <c r="A12" s="25">
        <v>1</v>
      </c>
      <c r="B12" s="25">
        <v>99000</v>
      </c>
      <c r="C12" s="25">
        <f>B12*C6</f>
        <v>98009.963980624059</v>
      </c>
      <c r="D12" s="25">
        <f>B12-C12</f>
        <v>990.03601937594067</v>
      </c>
      <c r="E12" s="25">
        <v>98009.96</v>
      </c>
      <c r="F12" s="25">
        <v>990.04</v>
      </c>
      <c r="G12" s="25">
        <f>E12+F12</f>
        <v>99000</v>
      </c>
      <c r="H12" s="27"/>
    </row>
    <row r="13" spans="1:8" ht="18" x14ac:dyDescent="0.25">
      <c r="A13" s="25">
        <v>2</v>
      </c>
      <c r="B13" s="25">
        <v>350000</v>
      </c>
      <c r="C13" s="25">
        <f>B13*C6</f>
        <v>346499.87265877193</v>
      </c>
      <c r="D13" s="25">
        <f t="shared" ref="D13:D14" si="0">B13-C13</f>
        <v>3500.1273412280716</v>
      </c>
      <c r="E13" s="25">
        <v>346499.87</v>
      </c>
      <c r="F13" s="25">
        <v>3500.13</v>
      </c>
      <c r="G13" s="25">
        <f t="shared" ref="G13:G14" si="1">E13+F13</f>
        <v>350000</v>
      </c>
      <c r="H13" s="27"/>
    </row>
    <row r="14" spans="1:8" ht="18" x14ac:dyDescent="0.25">
      <c r="A14" s="25">
        <v>3</v>
      </c>
      <c r="B14" s="25">
        <v>348071</v>
      </c>
      <c r="C14" s="25">
        <f>B14*C6</f>
        <v>344590.16336060397</v>
      </c>
      <c r="D14" s="25">
        <f t="shared" si="0"/>
        <v>3480.8366393960314</v>
      </c>
      <c r="E14" s="25">
        <v>344590.16</v>
      </c>
      <c r="F14" s="25">
        <v>3480.84</v>
      </c>
      <c r="G14" s="25">
        <f t="shared" si="1"/>
        <v>348071</v>
      </c>
      <c r="H14" s="27"/>
    </row>
    <row r="15" spans="1:8" ht="18" x14ac:dyDescent="0.25">
      <c r="A15" s="25"/>
      <c r="B15" s="25">
        <f>SUM(B12:B14)</f>
        <v>797071</v>
      </c>
      <c r="C15" s="25">
        <f>SUM(C12:C14)</f>
        <v>789100</v>
      </c>
      <c r="D15" s="25">
        <f t="shared" ref="D15" si="2">SUM(D12:D14)</f>
        <v>7971.0000000000437</v>
      </c>
      <c r="E15" s="25">
        <f>SUM(E12:E14)</f>
        <v>789099.99</v>
      </c>
      <c r="F15" s="25">
        <f>SUM(F12:F14)</f>
        <v>7971.01</v>
      </c>
      <c r="G15" s="25">
        <f>E15+F15</f>
        <v>797071</v>
      </c>
      <c r="H15" s="27"/>
    </row>
    <row r="16" spans="1:8" ht="18" x14ac:dyDescent="0.25">
      <c r="A16" s="24"/>
      <c r="B16" s="24"/>
      <c r="C16" s="24"/>
      <c r="D16" s="24"/>
      <c r="E16" s="24"/>
      <c r="F16" s="24"/>
      <c r="G16" s="24"/>
    </row>
  </sheetData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расчет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Ирина</cp:lastModifiedBy>
  <cp:lastPrinted>2018-01-29T06:57:45Z</cp:lastPrinted>
  <dcterms:created xsi:type="dcterms:W3CDTF">2012-04-10T04:45:51Z</dcterms:created>
  <dcterms:modified xsi:type="dcterms:W3CDTF">2018-01-29T06:58:50Z</dcterms:modified>
</cp:coreProperties>
</file>